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1355" windowHeight="8700"/>
  </bookViews>
  <sheets>
    <sheet name="Munka1" sheetId="1" r:id="rId1"/>
    <sheet name="Munka2" sheetId="2" r:id="rId2"/>
    <sheet name="Munka3" sheetId="3" r:id="rId3"/>
  </sheets>
  <calcPr calcId="162913"/>
</workbook>
</file>

<file path=xl/calcChain.xml><?xml version="1.0" encoding="utf-8"?>
<calcChain xmlns="http://schemas.openxmlformats.org/spreadsheetml/2006/main">
  <c r="N29" i="1"/>
  <c r="C8"/>
  <c r="D8"/>
  <c r="D7"/>
  <c r="E8"/>
  <c r="E7"/>
  <c r="F8"/>
  <c r="F7"/>
  <c r="G8"/>
  <c r="H8"/>
  <c r="H7"/>
  <c r="H28"/>
  <c r="H31"/>
  <c r="I8"/>
  <c r="I7"/>
  <c r="J8"/>
  <c r="J7"/>
  <c r="K8"/>
  <c r="K7"/>
  <c r="K28"/>
  <c r="K31"/>
  <c r="L8"/>
  <c r="L7"/>
  <c r="M8"/>
  <c r="M7"/>
  <c r="B8"/>
  <c r="B7"/>
  <c r="C7"/>
  <c r="G7"/>
  <c r="G28"/>
  <c r="G31"/>
  <c r="N37"/>
  <c r="N38"/>
  <c r="N39"/>
  <c r="N40"/>
  <c r="H41"/>
  <c r="G41"/>
  <c r="G50"/>
  <c r="I41"/>
  <c r="D41"/>
  <c r="J41"/>
  <c r="B41"/>
  <c r="C41"/>
  <c r="E41"/>
  <c r="F41"/>
  <c r="K41"/>
  <c r="L41"/>
  <c r="M41"/>
  <c r="N42"/>
  <c r="N43"/>
  <c r="N44"/>
  <c r="B45"/>
  <c r="B50"/>
  <c r="C45"/>
  <c r="D45"/>
  <c r="E45"/>
  <c r="F45"/>
  <c r="G45"/>
  <c r="H45"/>
  <c r="I45"/>
  <c r="J45"/>
  <c r="K45"/>
  <c r="L45"/>
  <c r="M45"/>
  <c r="N46"/>
  <c r="N47"/>
  <c r="N48"/>
  <c r="N49"/>
  <c r="B36"/>
  <c r="C36"/>
  <c r="C50"/>
  <c r="D36"/>
  <c r="E36"/>
  <c r="E50"/>
  <c r="F36"/>
  <c r="F50"/>
  <c r="F51"/>
  <c r="G36"/>
  <c r="H36"/>
  <c r="H50"/>
  <c r="H51"/>
  <c r="H58"/>
  <c r="I36"/>
  <c r="I50"/>
  <c r="J36"/>
  <c r="J50"/>
  <c r="K36"/>
  <c r="K50"/>
  <c r="L36"/>
  <c r="L50"/>
  <c r="M36"/>
  <c r="M50"/>
  <c r="B18"/>
  <c r="B24"/>
  <c r="C18"/>
  <c r="C24"/>
  <c r="D18"/>
  <c r="D24"/>
  <c r="E18"/>
  <c r="E24"/>
  <c r="F18"/>
  <c r="F24"/>
  <c r="G18"/>
  <c r="G24"/>
  <c r="H18"/>
  <c r="H24"/>
  <c r="I18"/>
  <c r="I24"/>
  <c r="J18"/>
  <c r="J24"/>
  <c r="K18"/>
  <c r="K24"/>
  <c r="L18"/>
  <c r="L24"/>
  <c r="M18"/>
  <c r="M24"/>
  <c r="N52"/>
  <c r="N53"/>
  <c r="C54"/>
  <c r="B54"/>
  <c r="K54"/>
  <c r="D54"/>
  <c r="E54"/>
  <c r="N54"/>
  <c r="F54"/>
  <c r="G54"/>
  <c r="H54"/>
  <c r="I54"/>
  <c r="J54"/>
  <c r="L54"/>
  <c r="M54"/>
  <c r="N55"/>
  <c r="N56"/>
  <c r="D57"/>
  <c r="G57"/>
  <c r="I57"/>
  <c r="N27"/>
  <c r="N26"/>
  <c r="N24"/>
  <c r="N25"/>
  <c r="N20"/>
  <c r="N21"/>
  <c r="N22"/>
  <c r="N23"/>
  <c r="N19"/>
  <c r="N18"/>
  <c r="N9"/>
  <c r="N10"/>
  <c r="N11"/>
  <c r="N12"/>
  <c r="N13"/>
  <c r="N15"/>
  <c r="N16"/>
  <c r="N17"/>
  <c r="N30"/>
  <c r="C57"/>
  <c r="E57"/>
  <c r="F57"/>
  <c r="H57"/>
  <c r="J57"/>
  <c r="K57"/>
  <c r="L57"/>
  <c r="M57"/>
  <c r="B57"/>
  <c r="N57"/>
  <c r="N35"/>
  <c r="N6"/>
  <c r="C28"/>
  <c r="C31"/>
  <c r="N41"/>
  <c r="F28"/>
  <c r="F31"/>
  <c r="N14"/>
  <c r="D50"/>
  <c r="D51"/>
  <c r="D58"/>
  <c r="N45"/>
  <c r="N36"/>
  <c r="K51"/>
  <c r="K58"/>
  <c r="C51"/>
  <c r="C58"/>
  <c r="E28"/>
  <c r="E31"/>
  <c r="E51"/>
  <c r="E58"/>
  <c r="B28"/>
  <c r="B31"/>
  <c r="M28"/>
  <c r="M31"/>
  <c r="M51"/>
  <c r="M58"/>
  <c r="J28"/>
  <c r="J31"/>
  <c r="J51"/>
  <c r="J58"/>
  <c r="D28"/>
  <c r="D31"/>
  <c r="L28"/>
  <c r="L31"/>
  <c r="L51"/>
  <c r="L58"/>
  <c r="I28"/>
  <c r="I31"/>
  <c r="I51"/>
  <c r="I58"/>
  <c r="N8"/>
  <c r="N7"/>
  <c r="N28"/>
  <c r="N31"/>
  <c r="F58"/>
  <c r="G51"/>
  <c r="G58"/>
  <c r="B51"/>
  <c r="N50"/>
  <c r="B58"/>
  <c r="N58"/>
  <c r="N51"/>
</calcChain>
</file>

<file path=xl/sharedStrings.xml><?xml version="1.0" encoding="utf-8"?>
<sst xmlns="http://schemas.openxmlformats.org/spreadsheetml/2006/main" count="82" uniqueCount="68">
  <si>
    <t>Bevételek</t>
  </si>
  <si>
    <t>I.</t>
  </si>
  <si>
    <t>II.</t>
  </si>
  <si>
    <t>III.</t>
  </si>
  <si>
    <t>IV.</t>
  </si>
  <si>
    <t>V.</t>
  </si>
  <si>
    <t>VI.</t>
  </si>
  <si>
    <t>VII.</t>
  </si>
  <si>
    <t>VIII.</t>
  </si>
  <si>
    <t>IX.</t>
  </si>
  <si>
    <t>X.</t>
  </si>
  <si>
    <t>XI.</t>
  </si>
  <si>
    <t>XII.</t>
  </si>
  <si>
    <t>Összes</t>
  </si>
  <si>
    <t>1. Saját bevételek (a+b)</t>
  </si>
  <si>
    <t>a.) Folyó bevételek</t>
  </si>
  <si>
    <t>Ebből illetékek</t>
  </si>
  <si>
    <t>helyi adók</t>
  </si>
  <si>
    <t>kamatbevétel</t>
  </si>
  <si>
    <t>egyéb sajátos bevétel</t>
  </si>
  <si>
    <t>b.) Felhalmozási és tőkejell.</t>
  </si>
  <si>
    <t>Ebből ingatlan értékesítés</t>
  </si>
  <si>
    <t>Privatizációból szárm.bev</t>
  </si>
  <si>
    <t>pénzügyi befektetés bevétele</t>
  </si>
  <si>
    <t>Ebből normatív állami támog.</t>
  </si>
  <si>
    <t>Cél-, címzett támogatás</t>
  </si>
  <si>
    <t>Egyéb állami támogatás</t>
  </si>
  <si>
    <t>Gépjárműadó</t>
  </si>
  <si>
    <t>3. Átvett pénzeszközök</t>
  </si>
  <si>
    <t>Ebből működési célú</t>
  </si>
  <si>
    <t>Felhalmozási célú</t>
  </si>
  <si>
    <t>4. Nyújtott kölcsön visszatér.</t>
  </si>
  <si>
    <t>Tárgyévi pénzforgalmi bevételek összesen ( 1+2+3+4)</t>
  </si>
  <si>
    <t>5.a. Működési pénzmaradv.</t>
  </si>
  <si>
    <t>5.b. Fejlesztési pénzmaradv.</t>
  </si>
  <si>
    <t>I. GAZDÁLKODÁSI BEVÉTELEK ÖSSZESEN ( 1+2+3+4+5)</t>
  </si>
  <si>
    <t>2. Központilag szabály. Bevételek</t>
  </si>
  <si>
    <t>Megnevezés</t>
  </si>
  <si>
    <t>Kiadások</t>
  </si>
  <si>
    <t>1. Működési kiadások</t>
  </si>
  <si>
    <t>Ebből: személyi juttatás, járulékok</t>
  </si>
  <si>
    <t>Dologi kiadások</t>
  </si>
  <si>
    <t>Kamatkiadás</t>
  </si>
  <si>
    <t>Pénzbeli juttatás, támogatás</t>
  </si>
  <si>
    <t>2. Felhalmozási kiadások</t>
  </si>
  <si>
    <t>Ebből felújítás</t>
  </si>
  <si>
    <t>Beruházás</t>
  </si>
  <si>
    <t>Pénzügyi befektetés</t>
  </si>
  <si>
    <t>3. Pénzeszközátadás</t>
  </si>
  <si>
    <t>Ebből: műklödési célú</t>
  </si>
  <si>
    <t>felhalmozási célú</t>
  </si>
  <si>
    <t>4. Kölcsönnyújtás</t>
  </si>
  <si>
    <t>5. Tervezett tartalék</t>
  </si>
  <si>
    <t>II. GAZDÁLKODÁSI KIADÁSOK ÖSSZESN (1+2+3+4+5)</t>
  </si>
  <si>
    <t>III. TÁRGYÉVI GAZDÁLKODÁSI EGYENLEG (I-II.)</t>
  </si>
  <si>
    <t>Értékpapír eladás (+)</t>
  </si>
  <si>
    <t>IV. ÉRTÉKPAPÍR MŰVELETEK EGYENLEGE</t>
  </si>
  <si>
    <t>Hitelfelvétel (+)</t>
  </si>
  <si>
    <t>Hiteltörlesztés (-)</t>
  </si>
  <si>
    <t>V.HITELMŰVELETEK EGYENLEGE</t>
  </si>
  <si>
    <t>VI. TÁRGYÉVI EGYENLEG FINANSZÍROZÁSI MŰVELETEK UTÁN (III.+/-IV+/-V.)</t>
  </si>
  <si>
    <t>Szja, jöv.különbség mérsékl.</t>
  </si>
  <si>
    <t>Adatok: ezer Ft-ban</t>
  </si>
  <si>
    <t>intézmény műk. bevételek</t>
  </si>
  <si>
    <t>Értékpapír vásárlás (-)</t>
  </si>
  <si>
    <t>6. melléklet</t>
  </si>
  <si>
    <t>1/2018. (II. 23.) költségvetési rendeletéhez</t>
  </si>
  <si>
    <t>Pötéte Községi Önkormányzat 2018. évi likviditási terve havi bontásban</t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</si>
</sst>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sz val="8"/>
      <name val="Arial"/>
      <charset val="238"/>
    </font>
    <font>
      <b/>
      <sz val="8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4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Border="1"/>
    <xf numFmtId="0" fontId="0" fillId="0" borderId="0" xfId="0" applyBorder="1"/>
    <xf numFmtId="3" fontId="0" fillId="0" borderId="1" xfId="0" applyNumberFormat="1" applyBorder="1"/>
    <xf numFmtId="3" fontId="5" fillId="0" borderId="1" xfId="0" applyNumberFormat="1" applyFont="1" applyBorder="1"/>
    <xf numFmtId="3" fontId="0" fillId="0" borderId="2" xfId="0" applyNumberFormat="1" applyFill="1" applyBorder="1"/>
    <xf numFmtId="0" fontId="0" fillId="0" borderId="0" xfId="0" applyFill="1" applyBorder="1"/>
    <xf numFmtId="0" fontId="0" fillId="0" borderId="1" xfId="0" applyFill="1" applyBorder="1"/>
    <xf numFmtId="3" fontId="5" fillId="0" borderId="1" xfId="0" applyNumberFormat="1" applyFont="1" applyFill="1" applyBorder="1"/>
    <xf numFmtId="3" fontId="0" fillId="0" borderId="1" xfId="0" applyNumberFormat="1" applyFill="1" applyBorder="1"/>
    <xf numFmtId="0" fontId="0" fillId="0" borderId="0" xfId="0" applyFill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82"/>
  <sheetViews>
    <sheetView tabSelected="1" topLeftCell="A16" zoomScaleNormal="100" workbookViewId="0">
      <selection activeCell="P13" sqref="P13"/>
    </sheetView>
  </sheetViews>
  <sheetFormatPr defaultRowHeight="12.75"/>
  <cols>
    <col min="1" max="1" width="21" customWidth="1"/>
    <col min="2" max="3" width="8" customWidth="1"/>
    <col min="4" max="5" width="7.5703125" customWidth="1"/>
    <col min="6" max="6" width="7.28515625" customWidth="1"/>
    <col min="7" max="7" width="7.7109375" customWidth="1"/>
    <col min="8" max="8" width="7.85546875" style="17" customWidth="1"/>
    <col min="9" max="9" width="8.140625" customWidth="1"/>
    <col min="10" max="10" width="8" customWidth="1"/>
    <col min="11" max="12" width="7.85546875" customWidth="1"/>
    <col min="13" max="13" width="7.7109375" customWidth="1"/>
  </cols>
  <sheetData>
    <row r="1" spans="1:14">
      <c r="A1" s="9"/>
      <c r="B1" s="9"/>
      <c r="C1" s="9"/>
      <c r="D1" s="9"/>
      <c r="E1" s="9"/>
      <c r="F1" s="9"/>
      <c r="G1" s="9"/>
      <c r="H1" s="13"/>
      <c r="I1" s="9"/>
      <c r="J1" s="9"/>
      <c r="K1" s="9"/>
      <c r="L1" s="22" t="s">
        <v>65</v>
      </c>
      <c r="M1" s="22"/>
      <c r="N1" s="22"/>
    </row>
    <row r="2" spans="1:14">
      <c r="A2" s="21" t="s">
        <v>66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>
      <c r="A3" s="21" t="s">
        <v>67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4">
      <c r="A4" s="9"/>
      <c r="B4" s="9"/>
      <c r="C4" s="9"/>
      <c r="D4" s="9"/>
      <c r="E4" s="9"/>
      <c r="F4" s="9"/>
      <c r="G4" s="9"/>
      <c r="H4" s="13"/>
      <c r="I4" s="9"/>
      <c r="J4" s="9"/>
      <c r="K4" s="9"/>
      <c r="L4" s="9"/>
      <c r="M4" s="20" t="s">
        <v>62</v>
      </c>
      <c r="N4" s="20"/>
    </row>
    <row r="5" spans="1:14">
      <c r="A5" s="18" t="s">
        <v>37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6</v>
      </c>
      <c r="I5" s="19" t="s">
        <v>8</v>
      </c>
      <c r="J5" s="19" t="s">
        <v>9</v>
      </c>
      <c r="K5" s="19" t="s">
        <v>10</v>
      </c>
      <c r="L5" s="19" t="s">
        <v>11</v>
      </c>
      <c r="M5" s="19" t="s">
        <v>12</v>
      </c>
      <c r="N5" s="19" t="s">
        <v>13</v>
      </c>
    </row>
    <row r="6" spans="1:14" ht="15.75">
      <c r="A6" s="2" t="s">
        <v>0</v>
      </c>
      <c r="B6" s="3"/>
      <c r="C6" s="3"/>
      <c r="D6" s="3"/>
      <c r="E6" s="3"/>
      <c r="F6" s="3"/>
      <c r="G6" s="3"/>
      <c r="H6" s="14"/>
      <c r="I6" s="3"/>
      <c r="J6" s="3"/>
      <c r="K6" s="3"/>
      <c r="L6" s="3"/>
      <c r="M6" s="3"/>
      <c r="N6" s="3">
        <f>SUM(B6:M6)</f>
        <v>0</v>
      </c>
    </row>
    <row r="7" spans="1:14">
      <c r="A7" s="4" t="s">
        <v>14</v>
      </c>
      <c r="B7" s="11">
        <f>SUM(B8,B14)</f>
        <v>1891</v>
      </c>
      <c r="C7" s="11">
        <f t="shared" ref="C7:M7" si="0">SUM(C8,C14)</f>
        <v>1891</v>
      </c>
      <c r="D7" s="11">
        <f t="shared" si="0"/>
        <v>6791</v>
      </c>
      <c r="E7" s="11">
        <f t="shared" si="0"/>
        <v>2390</v>
      </c>
      <c r="F7" s="11">
        <f t="shared" si="0"/>
        <v>1891</v>
      </c>
      <c r="G7" s="11">
        <f t="shared" si="0"/>
        <v>1891</v>
      </c>
      <c r="H7" s="11">
        <f t="shared" si="0"/>
        <v>1891</v>
      </c>
      <c r="I7" s="11">
        <f t="shared" si="0"/>
        <v>1891</v>
      </c>
      <c r="J7" s="11">
        <f t="shared" si="0"/>
        <v>7360</v>
      </c>
      <c r="K7" s="11">
        <f t="shared" si="0"/>
        <v>2791</v>
      </c>
      <c r="L7" s="11">
        <f t="shared" si="0"/>
        <v>2191</v>
      </c>
      <c r="M7" s="11">
        <f t="shared" si="0"/>
        <v>1891</v>
      </c>
      <c r="N7" s="11">
        <f>SUM(N8,N14)</f>
        <v>34760</v>
      </c>
    </row>
    <row r="8" spans="1:14">
      <c r="A8" s="5" t="s">
        <v>15</v>
      </c>
      <c r="B8" s="10">
        <f>SUM(B9:B13)</f>
        <v>1891</v>
      </c>
      <c r="C8" s="10">
        <f t="shared" ref="C8:M8" si="1">SUM(C9:C13)</f>
        <v>1891</v>
      </c>
      <c r="D8" s="10">
        <f t="shared" si="1"/>
        <v>6791</v>
      </c>
      <c r="E8" s="10">
        <f t="shared" si="1"/>
        <v>2390</v>
      </c>
      <c r="F8" s="10">
        <f t="shared" si="1"/>
        <v>1891</v>
      </c>
      <c r="G8" s="10">
        <f t="shared" si="1"/>
        <v>1891</v>
      </c>
      <c r="H8" s="10">
        <f t="shared" si="1"/>
        <v>1891</v>
      </c>
      <c r="I8" s="10">
        <f t="shared" si="1"/>
        <v>1891</v>
      </c>
      <c r="J8" s="10">
        <f t="shared" si="1"/>
        <v>7360</v>
      </c>
      <c r="K8" s="10">
        <f t="shared" si="1"/>
        <v>2791</v>
      </c>
      <c r="L8" s="10">
        <f t="shared" si="1"/>
        <v>2191</v>
      </c>
      <c r="M8" s="10">
        <f t="shared" si="1"/>
        <v>1891</v>
      </c>
      <c r="N8" s="10">
        <f>SUM(B8:M8)</f>
        <v>34760</v>
      </c>
    </row>
    <row r="9" spans="1:14">
      <c r="A9" s="5" t="s">
        <v>16</v>
      </c>
      <c r="B9" s="10"/>
      <c r="C9" s="10"/>
      <c r="D9" s="10"/>
      <c r="E9" s="10"/>
      <c r="F9" s="10"/>
      <c r="G9" s="10"/>
      <c r="H9" s="16"/>
      <c r="I9" s="10"/>
      <c r="J9" s="10"/>
      <c r="K9" s="10"/>
      <c r="L9" s="10"/>
      <c r="M9" s="10"/>
      <c r="N9" s="10">
        <f t="shared" ref="N9:N17" si="2">SUM(B9:M9)</f>
        <v>0</v>
      </c>
    </row>
    <row r="10" spans="1:14">
      <c r="A10" s="5" t="s">
        <v>17</v>
      </c>
      <c r="B10" s="10"/>
      <c r="C10" s="10"/>
      <c r="D10" s="10">
        <v>4900</v>
      </c>
      <c r="E10" s="10">
        <v>500</v>
      </c>
      <c r="F10" s="10"/>
      <c r="G10" s="10"/>
      <c r="H10" s="16"/>
      <c r="I10" s="10"/>
      <c r="J10" s="10">
        <v>5470</v>
      </c>
      <c r="K10" s="10">
        <v>900</v>
      </c>
      <c r="L10" s="10">
        <v>300</v>
      </c>
      <c r="M10" s="10"/>
      <c r="N10" s="10">
        <f t="shared" si="2"/>
        <v>12070</v>
      </c>
    </row>
    <row r="11" spans="1:14">
      <c r="A11" s="5" t="s">
        <v>63</v>
      </c>
      <c r="B11" s="10">
        <v>1891</v>
      </c>
      <c r="C11" s="10">
        <v>1891</v>
      </c>
      <c r="D11" s="10">
        <v>1891</v>
      </c>
      <c r="E11" s="10">
        <v>1890</v>
      </c>
      <c r="F11" s="10">
        <v>1891</v>
      </c>
      <c r="G11" s="10">
        <v>1891</v>
      </c>
      <c r="H11" s="10">
        <v>1891</v>
      </c>
      <c r="I11" s="10">
        <v>1891</v>
      </c>
      <c r="J11" s="10">
        <v>1890</v>
      </c>
      <c r="K11" s="10">
        <v>1891</v>
      </c>
      <c r="L11" s="10">
        <v>1891</v>
      </c>
      <c r="M11" s="10">
        <v>1891</v>
      </c>
      <c r="N11" s="10">
        <f t="shared" si="2"/>
        <v>22690</v>
      </c>
    </row>
    <row r="12" spans="1:14">
      <c r="A12" s="5" t="s">
        <v>18</v>
      </c>
      <c r="B12" s="10"/>
      <c r="C12" s="10"/>
      <c r="D12" s="10"/>
      <c r="E12" s="10"/>
      <c r="F12" s="10"/>
      <c r="G12" s="10"/>
      <c r="H12" s="16"/>
      <c r="I12" s="10"/>
      <c r="J12" s="10"/>
      <c r="K12" s="10"/>
      <c r="L12" s="10"/>
      <c r="M12" s="10"/>
      <c r="N12" s="10">
        <f t="shared" si="2"/>
        <v>0</v>
      </c>
    </row>
    <row r="13" spans="1:14">
      <c r="A13" s="5" t="s">
        <v>19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>
        <f t="shared" si="2"/>
        <v>0</v>
      </c>
    </row>
    <row r="14" spans="1:14">
      <c r="A14" s="5" t="s">
        <v>20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>
        <f t="shared" si="2"/>
        <v>0</v>
      </c>
    </row>
    <row r="15" spans="1:14">
      <c r="A15" s="5" t="s">
        <v>21</v>
      </c>
      <c r="B15" s="10"/>
      <c r="C15" s="10"/>
      <c r="D15" s="10"/>
      <c r="E15" s="10"/>
      <c r="F15" s="10"/>
      <c r="G15" s="10"/>
      <c r="H15" s="16"/>
      <c r="I15" s="10"/>
      <c r="J15" s="10"/>
      <c r="K15" s="10"/>
      <c r="L15" s="10"/>
      <c r="M15" s="10"/>
      <c r="N15" s="10">
        <f t="shared" si="2"/>
        <v>0</v>
      </c>
    </row>
    <row r="16" spans="1:14">
      <c r="A16" s="5" t="s">
        <v>22</v>
      </c>
      <c r="B16" s="10"/>
      <c r="C16" s="10"/>
      <c r="D16" s="10"/>
      <c r="E16" s="10"/>
      <c r="F16" s="10"/>
      <c r="G16" s="10"/>
      <c r="H16" s="16"/>
      <c r="I16" s="10"/>
      <c r="J16" s="10"/>
      <c r="K16" s="10"/>
      <c r="L16" s="10"/>
      <c r="M16" s="10"/>
      <c r="N16" s="10">
        <f t="shared" si="2"/>
        <v>0</v>
      </c>
    </row>
    <row r="17" spans="1:15">
      <c r="A17" s="5" t="s">
        <v>23</v>
      </c>
      <c r="B17" s="10"/>
      <c r="C17" s="10"/>
      <c r="D17" s="10"/>
      <c r="E17" s="10"/>
      <c r="F17" s="10"/>
      <c r="G17" s="10"/>
      <c r="H17" s="16"/>
      <c r="I17" s="10"/>
      <c r="J17" s="10"/>
      <c r="K17" s="10"/>
      <c r="L17" s="10"/>
      <c r="M17" s="10"/>
      <c r="N17" s="10">
        <f t="shared" si="2"/>
        <v>0</v>
      </c>
    </row>
    <row r="18" spans="1:15" ht="22.5">
      <c r="A18" s="6" t="s">
        <v>36</v>
      </c>
      <c r="B18" s="11">
        <f>SUM(B19:B23)</f>
        <v>1263</v>
      </c>
      <c r="C18" s="11">
        <f t="shared" ref="C18:M18" si="3">SUM(C19:C23)</f>
        <v>1263</v>
      </c>
      <c r="D18" s="11">
        <f t="shared" si="3"/>
        <v>2263</v>
      </c>
      <c r="E18" s="11">
        <f t="shared" si="3"/>
        <v>1312</v>
      </c>
      <c r="F18" s="11">
        <f t="shared" si="3"/>
        <v>1263</v>
      </c>
      <c r="G18" s="11">
        <f t="shared" si="3"/>
        <v>1263</v>
      </c>
      <c r="H18" s="11">
        <f t="shared" si="3"/>
        <v>1263</v>
      </c>
      <c r="I18" s="11">
        <f t="shared" si="3"/>
        <v>1263</v>
      </c>
      <c r="J18" s="11">
        <f t="shared" si="3"/>
        <v>2262</v>
      </c>
      <c r="K18" s="11">
        <f t="shared" si="3"/>
        <v>1293</v>
      </c>
      <c r="L18" s="11">
        <f t="shared" si="3"/>
        <v>1263</v>
      </c>
      <c r="M18" s="11">
        <f t="shared" si="3"/>
        <v>1263</v>
      </c>
      <c r="N18" s="11">
        <f>SUM(N20:N23,N19)</f>
        <v>17234</v>
      </c>
    </row>
    <row r="19" spans="1:15">
      <c r="A19" s="5" t="s">
        <v>24</v>
      </c>
      <c r="B19" s="10">
        <v>1263</v>
      </c>
      <c r="C19" s="10">
        <v>1263</v>
      </c>
      <c r="D19" s="10">
        <v>1263</v>
      </c>
      <c r="E19" s="10">
        <v>1262</v>
      </c>
      <c r="F19" s="10">
        <v>1263</v>
      </c>
      <c r="G19" s="10">
        <v>1263</v>
      </c>
      <c r="H19" s="10">
        <v>1263</v>
      </c>
      <c r="I19" s="10">
        <v>1263</v>
      </c>
      <c r="J19" s="10">
        <v>1262</v>
      </c>
      <c r="K19" s="10">
        <v>1263</v>
      </c>
      <c r="L19" s="10">
        <v>1263</v>
      </c>
      <c r="M19" s="10">
        <v>1263</v>
      </c>
      <c r="N19" s="10">
        <f>SUM(B19:M19)</f>
        <v>15154</v>
      </c>
    </row>
    <row r="20" spans="1:15">
      <c r="A20" s="5" t="s">
        <v>25</v>
      </c>
      <c r="B20" s="10"/>
      <c r="C20" s="10"/>
      <c r="D20" s="10"/>
      <c r="E20" s="10"/>
      <c r="F20" s="10"/>
      <c r="G20" s="10"/>
      <c r="H20" s="16"/>
      <c r="I20" s="10"/>
      <c r="J20" s="10"/>
      <c r="K20" s="10"/>
      <c r="L20" s="10"/>
      <c r="M20" s="10"/>
      <c r="N20" s="10">
        <f>SUM(B20:M20)</f>
        <v>0</v>
      </c>
    </row>
    <row r="21" spans="1:15">
      <c r="A21" s="5" t="s">
        <v>26</v>
      </c>
      <c r="B21" s="10"/>
      <c r="C21" s="10"/>
      <c r="D21" s="10"/>
      <c r="E21" s="10"/>
      <c r="F21" s="10"/>
      <c r="G21" s="10"/>
      <c r="H21" s="16"/>
      <c r="I21" s="10"/>
      <c r="J21" s="10"/>
      <c r="K21" s="10"/>
      <c r="L21" s="10"/>
      <c r="M21" s="10"/>
      <c r="N21" s="10">
        <f>SUM(B21:M21)</f>
        <v>0</v>
      </c>
    </row>
    <row r="22" spans="1:15">
      <c r="A22" s="5" t="s">
        <v>61</v>
      </c>
      <c r="B22" s="10"/>
      <c r="C22" s="10"/>
      <c r="D22" s="10"/>
      <c r="E22" s="10"/>
      <c r="F22" s="10"/>
      <c r="G22" s="10"/>
      <c r="H22" s="16"/>
      <c r="I22" s="10"/>
      <c r="J22" s="10"/>
      <c r="K22" s="10"/>
      <c r="L22" s="10"/>
      <c r="M22" s="10"/>
      <c r="N22" s="10">
        <f>SUM(B22:M22)</f>
        <v>0</v>
      </c>
    </row>
    <row r="23" spans="1:15">
      <c r="A23" s="5" t="s">
        <v>27</v>
      </c>
      <c r="B23" s="10"/>
      <c r="C23" s="10"/>
      <c r="D23" s="10">
        <v>1000</v>
      </c>
      <c r="E23" s="10">
        <v>50</v>
      </c>
      <c r="F23" s="10"/>
      <c r="G23" s="10"/>
      <c r="H23" s="16"/>
      <c r="I23" s="10"/>
      <c r="J23" s="10">
        <v>1000</v>
      </c>
      <c r="K23" s="10">
        <v>30</v>
      </c>
      <c r="L23" s="10"/>
      <c r="M23" s="10"/>
      <c r="N23" s="10">
        <f>SUM(B23:M23)</f>
        <v>2080</v>
      </c>
    </row>
    <row r="24" spans="1:15">
      <c r="A24" s="4" t="s">
        <v>28</v>
      </c>
      <c r="B24" s="11">
        <f>SUM(B25:B26)</f>
        <v>0</v>
      </c>
      <c r="C24" s="11">
        <f t="shared" ref="C24:M24" si="4">SUM(C25:C26)</f>
        <v>0</v>
      </c>
      <c r="D24" s="11">
        <f t="shared" si="4"/>
        <v>0</v>
      </c>
      <c r="E24" s="11">
        <f t="shared" si="4"/>
        <v>0</v>
      </c>
      <c r="F24" s="11">
        <f t="shared" si="4"/>
        <v>20100</v>
      </c>
      <c r="G24" s="11">
        <f t="shared" si="4"/>
        <v>0</v>
      </c>
      <c r="H24" s="11">
        <f t="shared" si="4"/>
        <v>0</v>
      </c>
      <c r="I24" s="11">
        <f t="shared" si="4"/>
        <v>20000</v>
      </c>
      <c r="J24" s="11">
        <f t="shared" si="4"/>
        <v>0</v>
      </c>
      <c r="K24" s="11">
        <f t="shared" si="4"/>
        <v>0</v>
      </c>
      <c r="L24" s="11">
        <f t="shared" si="4"/>
        <v>18073</v>
      </c>
      <c r="M24" s="11">
        <f t="shared" si="4"/>
        <v>0</v>
      </c>
      <c r="N24" s="11">
        <f>SUM(N25:N26)</f>
        <v>58173</v>
      </c>
    </row>
    <row r="25" spans="1:15">
      <c r="A25" s="5" t="s">
        <v>29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>
        <f>SUM(B25:M25)</f>
        <v>0</v>
      </c>
      <c r="O25" s="12"/>
    </row>
    <row r="26" spans="1:15">
      <c r="A26" s="5" t="s">
        <v>30</v>
      </c>
      <c r="B26" s="10"/>
      <c r="C26" s="10"/>
      <c r="D26" s="10"/>
      <c r="E26" s="10"/>
      <c r="F26" s="10">
        <v>20100</v>
      </c>
      <c r="G26" s="10"/>
      <c r="H26" s="16"/>
      <c r="I26" s="10">
        <v>20000</v>
      </c>
      <c r="J26" s="10"/>
      <c r="K26" s="10"/>
      <c r="L26" s="10">
        <v>18073</v>
      </c>
      <c r="M26" s="10"/>
      <c r="N26" s="10">
        <f>SUM(B26:M26)</f>
        <v>58173</v>
      </c>
    </row>
    <row r="27" spans="1:15" ht="22.5">
      <c r="A27" s="6" t="s">
        <v>31</v>
      </c>
      <c r="B27" s="10">
        <v>89</v>
      </c>
      <c r="C27" s="10">
        <v>89</v>
      </c>
      <c r="D27" s="10">
        <v>89</v>
      </c>
      <c r="E27" s="10">
        <v>89</v>
      </c>
      <c r="F27" s="10">
        <v>89</v>
      </c>
      <c r="G27" s="10">
        <v>89</v>
      </c>
      <c r="H27" s="10">
        <v>89</v>
      </c>
      <c r="I27" s="10">
        <v>89</v>
      </c>
      <c r="J27" s="10">
        <v>89</v>
      </c>
      <c r="K27" s="10">
        <v>88</v>
      </c>
      <c r="L27" s="10">
        <v>89</v>
      </c>
      <c r="M27" s="10">
        <v>89</v>
      </c>
      <c r="N27" s="10">
        <f>SUM(B27:M27)</f>
        <v>1067</v>
      </c>
    </row>
    <row r="28" spans="1:15" ht="33.75">
      <c r="A28" s="6" t="s">
        <v>32</v>
      </c>
      <c r="B28" s="11">
        <f>B7+B18+B24+B27</f>
        <v>3243</v>
      </c>
      <c r="C28" s="11">
        <f t="shared" ref="C28:M28" si="5">C7+C18+C24+C27</f>
        <v>3243</v>
      </c>
      <c r="D28" s="11">
        <f t="shared" si="5"/>
        <v>9143</v>
      </c>
      <c r="E28" s="11">
        <f t="shared" si="5"/>
        <v>3791</v>
      </c>
      <c r="F28" s="11">
        <f t="shared" si="5"/>
        <v>23343</v>
      </c>
      <c r="G28" s="11">
        <f t="shared" si="5"/>
        <v>3243</v>
      </c>
      <c r="H28" s="15">
        <f t="shared" si="5"/>
        <v>3243</v>
      </c>
      <c r="I28" s="11">
        <f t="shared" si="5"/>
        <v>23243</v>
      </c>
      <c r="J28" s="11">
        <f t="shared" si="5"/>
        <v>9711</v>
      </c>
      <c r="K28" s="11">
        <f t="shared" si="5"/>
        <v>4172</v>
      </c>
      <c r="L28" s="11">
        <f t="shared" si="5"/>
        <v>21616</v>
      </c>
      <c r="M28" s="11">
        <f t="shared" si="5"/>
        <v>3243</v>
      </c>
      <c r="N28" s="11">
        <f>SUM(N7,N18,N24,N27)</f>
        <v>111234</v>
      </c>
    </row>
    <row r="29" spans="1:15">
      <c r="A29" s="5" t="s">
        <v>33</v>
      </c>
      <c r="B29" s="10">
        <v>15916</v>
      </c>
      <c r="C29" s="10"/>
      <c r="D29" s="10"/>
      <c r="E29" s="10"/>
      <c r="F29" s="10"/>
      <c r="G29" s="10"/>
      <c r="H29" s="16"/>
      <c r="I29" s="10"/>
      <c r="J29" s="10"/>
      <c r="K29" s="10"/>
      <c r="L29" s="10"/>
      <c r="M29" s="10"/>
      <c r="N29" s="10">
        <f>SUM(B29:M29)</f>
        <v>15916</v>
      </c>
    </row>
    <row r="30" spans="1:15">
      <c r="A30" s="5" t="s">
        <v>34</v>
      </c>
      <c r="B30" s="10"/>
      <c r="C30" s="10"/>
      <c r="D30" s="10"/>
      <c r="E30" s="10"/>
      <c r="F30" s="10"/>
      <c r="G30" s="10"/>
      <c r="H30" s="16"/>
      <c r="I30" s="10"/>
      <c r="J30" s="10"/>
      <c r="K30" s="10"/>
      <c r="L30" s="10"/>
      <c r="M30" s="10"/>
      <c r="N30" s="10">
        <f>SUM(B30:M30)</f>
        <v>0</v>
      </c>
    </row>
    <row r="31" spans="1:15" ht="33.75">
      <c r="A31" s="6" t="s">
        <v>35</v>
      </c>
      <c r="B31" s="11">
        <f>B28+B29+B30</f>
        <v>19159</v>
      </c>
      <c r="C31" s="11">
        <f t="shared" ref="C31:M31" si="6">C28+C29+C30</f>
        <v>3243</v>
      </c>
      <c r="D31" s="11">
        <f t="shared" si="6"/>
        <v>9143</v>
      </c>
      <c r="E31" s="11">
        <f t="shared" si="6"/>
        <v>3791</v>
      </c>
      <c r="F31" s="11">
        <f t="shared" si="6"/>
        <v>23343</v>
      </c>
      <c r="G31" s="11">
        <f t="shared" si="6"/>
        <v>3243</v>
      </c>
      <c r="H31" s="15">
        <f t="shared" si="6"/>
        <v>3243</v>
      </c>
      <c r="I31" s="11">
        <f t="shared" si="6"/>
        <v>23243</v>
      </c>
      <c r="J31" s="11">
        <f t="shared" si="6"/>
        <v>9711</v>
      </c>
      <c r="K31" s="11">
        <f t="shared" si="6"/>
        <v>4172</v>
      </c>
      <c r="L31" s="11">
        <f t="shared" si="6"/>
        <v>21616</v>
      </c>
      <c r="M31" s="11">
        <f t="shared" si="6"/>
        <v>3243</v>
      </c>
      <c r="N31" s="11">
        <f>SUM(N28:N30)</f>
        <v>127150</v>
      </c>
    </row>
    <row r="32" spans="1:15">
      <c r="A32" s="8"/>
      <c r="B32" s="9"/>
      <c r="C32" s="9"/>
      <c r="D32" s="9"/>
      <c r="E32" s="9"/>
      <c r="F32" s="9"/>
      <c r="G32" s="9"/>
      <c r="H32" s="13"/>
      <c r="I32" s="9"/>
      <c r="J32" s="9"/>
      <c r="K32" s="9"/>
      <c r="L32" s="9"/>
      <c r="M32" s="9"/>
      <c r="N32" s="9"/>
    </row>
    <row r="33" spans="1:15">
      <c r="A33" s="8"/>
      <c r="B33" s="9"/>
      <c r="C33" s="9"/>
      <c r="D33" s="9"/>
      <c r="E33" s="9"/>
      <c r="F33" s="9"/>
      <c r="G33" s="9"/>
      <c r="H33" s="13"/>
      <c r="I33" s="9"/>
      <c r="J33" s="9"/>
      <c r="K33" s="9"/>
      <c r="L33" s="9"/>
      <c r="M33" s="9"/>
      <c r="N33" s="9"/>
    </row>
    <row r="34" spans="1:15">
      <c r="A34" s="18" t="s">
        <v>37</v>
      </c>
      <c r="B34" s="19" t="s">
        <v>1</v>
      </c>
      <c r="C34" s="19" t="s">
        <v>2</v>
      </c>
      <c r="D34" s="19" t="s">
        <v>3</v>
      </c>
      <c r="E34" s="19" t="s">
        <v>4</v>
      </c>
      <c r="F34" s="19" t="s">
        <v>5</v>
      </c>
      <c r="G34" s="19" t="s">
        <v>6</v>
      </c>
      <c r="H34" s="19" t="s">
        <v>7</v>
      </c>
      <c r="I34" s="19" t="s">
        <v>8</v>
      </c>
      <c r="J34" s="19" t="s">
        <v>9</v>
      </c>
      <c r="K34" s="19" t="s">
        <v>10</v>
      </c>
      <c r="L34" s="19" t="s">
        <v>11</v>
      </c>
      <c r="M34" s="19" t="s">
        <v>12</v>
      </c>
      <c r="N34" s="19" t="s">
        <v>13</v>
      </c>
    </row>
    <row r="35" spans="1:15" ht="15.75">
      <c r="A35" s="2" t="s">
        <v>38</v>
      </c>
      <c r="B35" s="3"/>
      <c r="C35" s="3"/>
      <c r="D35" s="3"/>
      <c r="E35" s="3"/>
      <c r="F35" s="3"/>
      <c r="G35" s="3"/>
      <c r="H35" s="14"/>
      <c r="I35" s="3"/>
      <c r="J35" s="3"/>
      <c r="K35" s="3"/>
      <c r="L35" s="3"/>
      <c r="M35" s="3"/>
      <c r="N35" s="3">
        <f>SUM(B35:M35)</f>
        <v>0</v>
      </c>
    </row>
    <row r="36" spans="1:15">
      <c r="A36" s="4" t="s">
        <v>39</v>
      </c>
      <c r="B36" s="11">
        <f>B37+B38+B39+B40</f>
        <v>3593</v>
      </c>
      <c r="C36" s="11">
        <f t="shared" ref="C36:M36" si="7">C37+C38+C39+C40</f>
        <v>3591</v>
      </c>
      <c r="D36" s="11">
        <f t="shared" si="7"/>
        <v>3590</v>
      </c>
      <c r="E36" s="11">
        <f t="shared" si="7"/>
        <v>3595</v>
      </c>
      <c r="F36" s="11">
        <f t="shared" si="7"/>
        <v>3591</v>
      </c>
      <c r="G36" s="11">
        <f t="shared" si="7"/>
        <v>3590</v>
      </c>
      <c r="H36" s="15">
        <f t="shared" si="7"/>
        <v>3591</v>
      </c>
      <c r="I36" s="11">
        <f t="shared" si="7"/>
        <v>3593</v>
      </c>
      <c r="J36" s="11">
        <f t="shared" si="7"/>
        <v>3590</v>
      </c>
      <c r="K36" s="11">
        <f t="shared" si="7"/>
        <v>3591</v>
      </c>
      <c r="L36" s="11">
        <f t="shared" si="7"/>
        <v>3592</v>
      </c>
      <c r="M36" s="11">
        <f t="shared" si="7"/>
        <v>3588</v>
      </c>
      <c r="N36" s="11">
        <f>SUM(B36:M36)</f>
        <v>43095</v>
      </c>
    </row>
    <row r="37" spans="1:15" ht="22.5">
      <c r="A37" s="7" t="s">
        <v>40</v>
      </c>
      <c r="B37" s="10">
        <v>1212</v>
      </c>
      <c r="C37" s="10">
        <v>1212</v>
      </c>
      <c r="D37" s="10">
        <v>1211</v>
      </c>
      <c r="E37" s="10">
        <v>1212</v>
      </c>
      <c r="F37" s="10">
        <v>1212</v>
      </c>
      <c r="G37" s="10">
        <v>1211</v>
      </c>
      <c r="H37" s="10">
        <v>1212</v>
      </c>
      <c r="I37" s="10">
        <v>1212</v>
      </c>
      <c r="J37" s="10">
        <v>1211</v>
      </c>
      <c r="K37" s="10">
        <v>1212</v>
      </c>
      <c r="L37" s="10">
        <v>1212</v>
      </c>
      <c r="M37" s="10">
        <v>1211</v>
      </c>
      <c r="N37" s="11">
        <f t="shared" ref="N37:N58" si="8">SUM(B37:M37)</f>
        <v>14540</v>
      </c>
    </row>
    <row r="38" spans="1:15">
      <c r="A38" s="5" t="s">
        <v>41</v>
      </c>
      <c r="B38" s="10">
        <v>2217</v>
      </c>
      <c r="C38" s="10">
        <v>2215</v>
      </c>
      <c r="D38" s="10">
        <v>2215</v>
      </c>
      <c r="E38" s="10">
        <v>2215</v>
      </c>
      <c r="F38" s="10">
        <v>2215</v>
      </c>
      <c r="G38" s="10">
        <v>2215</v>
      </c>
      <c r="H38" s="10">
        <v>2215</v>
      </c>
      <c r="I38" s="10">
        <v>2217</v>
      </c>
      <c r="J38" s="10">
        <v>2215</v>
      </c>
      <c r="K38" s="10">
        <v>2215</v>
      </c>
      <c r="L38" s="10">
        <v>2216</v>
      </c>
      <c r="M38" s="10">
        <v>2215</v>
      </c>
      <c r="N38" s="11">
        <f t="shared" si="8"/>
        <v>26585</v>
      </c>
      <c r="O38" s="12"/>
    </row>
    <row r="39" spans="1:15">
      <c r="A39" s="5" t="s">
        <v>42</v>
      </c>
      <c r="B39" s="10"/>
      <c r="C39" s="10"/>
      <c r="D39" s="10"/>
      <c r="E39" s="10"/>
      <c r="F39" s="10"/>
      <c r="G39" s="10"/>
      <c r="H39" s="16"/>
      <c r="I39" s="10"/>
      <c r="J39" s="10"/>
      <c r="K39" s="10"/>
      <c r="L39" s="10"/>
      <c r="M39" s="10"/>
      <c r="N39" s="11">
        <f t="shared" si="8"/>
        <v>0</v>
      </c>
    </row>
    <row r="40" spans="1:15">
      <c r="A40" s="5" t="s">
        <v>43</v>
      </c>
      <c r="B40" s="10">
        <v>164</v>
      </c>
      <c r="C40" s="10">
        <v>164</v>
      </c>
      <c r="D40" s="10">
        <v>164</v>
      </c>
      <c r="E40" s="10">
        <v>168</v>
      </c>
      <c r="F40" s="10">
        <v>164</v>
      </c>
      <c r="G40" s="10">
        <v>164</v>
      </c>
      <c r="H40" s="10">
        <v>164</v>
      </c>
      <c r="I40" s="10">
        <v>164</v>
      </c>
      <c r="J40" s="10">
        <v>164</v>
      </c>
      <c r="K40" s="10">
        <v>164</v>
      </c>
      <c r="L40" s="10">
        <v>164</v>
      </c>
      <c r="M40" s="10">
        <v>162</v>
      </c>
      <c r="N40" s="11">
        <f t="shared" si="8"/>
        <v>1970</v>
      </c>
    </row>
    <row r="41" spans="1:15">
      <c r="A41" s="4" t="s">
        <v>44</v>
      </c>
      <c r="B41" s="11">
        <f>B42+B43+B44</f>
        <v>6500</v>
      </c>
      <c r="C41" s="11">
        <f t="shared" ref="C41:M41" si="9">C42+C43+C44</f>
        <v>0</v>
      </c>
      <c r="D41" s="11">
        <f t="shared" si="9"/>
        <v>7000</v>
      </c>
      <c r="E41" s="11">
        <f t="shared" si="9"/>
        <v>0</v>
      </c>
      <c r="F41" s="11">
        <f t="shared" si="9"/>
        <v>10240</v>
      </c>
      <c r="G41" s="11">
        <f t="shared" si="9"/>
        <v>0</v>
      </c>
      <c r="H41" s="15">
        <f t="shared" si="9"/>
        <v>0</v>
      </c>
      <c r="I41" s="11">
        <f t="shared" si="9"/>
        <v>11000</v>
      </c>
      <c r="J41" s="11">
        <f t="shared" si="9"/>
        <v>6000</v>
      </c>
      <c r="K41" s="11">
        <f t="shared" si="9"/>
        <v>3000</v>
      </c>
      <c r="L41" s="11">
        <f t="shared" si="9"/>
        <v>13500</v>
      </c>
      <c r="M41" s="11">
        <f t="shared" si="9"/>
        <v>0</v>
      </c>
      <c r="N41" s="11">
        <f t="shared" si="8"/>
        <v>57240</v>
      </c>
    </row>
    <row r="42" spans="1:15">
      <c r="A42" s="5" t="s">
        <v>45</v>
      </c>
      <c r="B42" s="10"/>
      <c r="C42" s="10"/>
      <c r="D42" s="10"/>
      <c r="E42" s="10"/>
      <c r="F42" s="10"/>
      <c r="G42" s="10"/>
      <c r="H42" s="16"/>
      <c r="I42" s="10"/>
      <c r="J42" s="10"/>
      <c r="K42" s="10"/>
      <c r="L42" s="10"/>
      <c r="M42" s="10"/>
      <c r="N42" s="11">
        <f t="shared" si="8"/>
        <v>0</v>
      </c>
    </row>
    <row r="43" spans="1:15">
      <c r="A43" s="5" t="s">
        <v>46</v>
      </c>
      <c r="B43" s="10">
        <v>6500</v>
      </c>
      <c r="C43" s="10"/>
      <c r="D43" s="10">
        <v>7000</v>
      </c>
      <c r="E43" s="10"/>
      <c r="F43" s="10">
        <v>10240</v>
      </c>
      <c r="G43" s="10"/>
      <c r="H43" s="16"/>
      <c r="I43" s="10">
        <v>11000</v>
      </c>
      <c r="J43" s="10">
        <v>6000</v>
      </c>
      <c r="K43" s="10">
        <v>3000</v>
      </c>
      <c r="L43" s="10">
        <v>13500</v>
      </c>
      <c r="M43" s="10"/>
      <c r="N43" s="11">
        <f t="shared" si="8"/>
        <v>57240</v>
      </c>
    </row>
    <row r="44" spans="1:15">
      <c r="A44" s="5" t="s">
        <v>47</v>
      </c>
      <c r="B44" s="10"/>
      <c r="C44" s="10"/>
      <c r="D44" s="10"/>
      <c r="E44" s="10"/>
      <c r="F44" s="10"/>
      <c r="G44" s="10"/>
      <c r="H44" s="16"/>
      <c r="I44" s="10"/>
      <c r="J44" s="10"/>
      <c r="K44" s="10"/>
      <c r="L44" s="10"/>
      <c r="M44" s="10"/>
      <c r="N44" s="11">
        <f t="shared" si="8"/>
        <v>0</v>
      </c>
    </row>
    <row r="45" spans="1:15">
      <c r="A45" s="4" t="s">
        <v>48</v>
      </c>
      <c r="B45" s="11">
        <f>B46+B47</f>
        <v>891</v>
      </c>
      <c r="C45" s="11">
        <f t="shared" ref="C45:M45" si="10">C46+C47</f>
        <v>285</v>
      </c>
      <c r="D45" s="11">
        <f t="shared" si="10"/>
        <v>285</v>
      </c>
      <c r="E45" s="11">
        <f t="shared" si="10"/>
        <v>285</v>
      </c>
      <c r="F45" s="11">
        <f t="shared" si="10"/>
        <v>285</v>
      </c>
      <c r="G45" s="11">
        <f t="shared" si="10"/>
        <v>288</v>
      </c>
      <c r="H45" s="15">
        <f t="shared" si="10"/>
        <v>285</v>
      </c>
      <c r="I45" s="11">
        <f t="shared" si="10"/>
        <v>285</v>
      </c>
      <c r="J45" s="11">
        <f t="shared" si="10"/>
        <v>285</v>
      </c>
      <c r="K45" s="11">
        <f t="shared" si="10"/>
        <v>285</v>
      </c>
      <c r="L45" s="11">
        <f t="shared" si="10"/>
        <v>285</v>
      </c>
      <c r="M45" s="11">
        <f t="shared" si="10"/>
        <v>285</v>
      </c>
      <c r="N45" s="11">
        <f t="shared" si="8"/>
        <v>4029</v>
      </c>
    </row>
    <row r="46" spans="1:15">
      <c r="A46" s="5" t="s">
        <v>49</v>
      </c>
      <c r="B46" s="10">
        <v>891</v>
      </c>
      <c r="C46" s="10">
        <v>285</v>
      </c>
      <c r="D46" s="10">
        <v>285</v>
      </c>
      <c r="E46" s="10">
        <v>285</v>
      </c>
      <c r="F46" s="10">
        <v>285</v>
      </c>
      <c r="G46" s="10">
        <v>288</v>
      </c>
      <c r="H46" s="10">
        <v>285</v>
      </c>
      <c r="I46" s="10">
        <v>285</v>
      </c>
      <c r="J46" s="10">
        <v>285</v>
      </c>
      <c r="K46" s="10">
        <v>285</v>
      </c>
      <c r="L46" s="10">
        <v>285</v>
      </c>
      <c r="M46" s="10">
        <v>285</v>
      </c>
      <c r="N46" s="11">
        <f t="shared" si="8"/>
        <v>4029</v>
      </c>
    </row>
    <row r="47" spans="1:15">
      <c r="A47" s="5" t="s">
        <v>50</v>
      </c>
      <c r="B47" s="10"/>
      <c r="C47" s="10"/>
      <c r="D47" s="10"/>
      <c r="E47" s="10"/>
      <c r="F47" s="10"/>
      <c r="G47" s="10"/>
      <c r="H47" s="16"/>
      <c r="I47" s="10"/>
      <c r="J47" s="10"/>
      <c r="K47" s="10"/>
      <c r="L47" s="10"/>
      <c r="M47" s="10"/>
      <c r="N47" s="11">
        <f t="shared" si="8"/>
        <v>0</v>
      </c>
    </row>
    <row r="48" spans="1:15">
      <c r="A48" s="4" t="s">
        <v>51</v>
      </c>
      <c r="B48" s="10"/>
      <c r="C48" s="10"/>
      <c r="D48" s="10"/>
      <c r="E48" s="10">
        <v>1000</v>
      </c>
      <c r="F48" s="10">
        <v>400</v>
      </c>
      <c r="G48" s="10"/>
      <c r="H48" s="16"/>
      <c r="I48" s="10"/>
      <c r="J48" s="10">
        <v>200</v>
      </c>
      <c r="K48" s="10">
        <v>200</v>
      </c>
      <c r="L48" s="10">
        <v>200</v>
      </c>
      <c r="M48" s="10"/>
      <c r="N48" s="11">
        <f t="shared" si="8"/>
        <v>2000</v>
      </c>
    </row>
    <row r="49" spans="1:14">
      <c r="A49" s="4" t="s">
        <v>52</v>
      </c>
      <c r="B49" s="10">
        <v>16786</v>
      </c>
      <c r="C49" s="10"/>
      <c r="D49" s="10"/>
      <c r="E49" s="10"/>
      <c r="F49" s="10"/>
      <c r="G49" s="10"/>
      <c r="H49" s="16"/>
      <c r="I49" s="10"/>
      <c r="J49" s="10"/>
      <c r="K49" s="10">
        <v>4000</v>
      </c>
      <c r="L49" s="10"/>
      <c r="M49" s="10"/>
      <c r="N49" s="11">
        <f t="shared" si="8"/>
        <v>20786</v>
      </c>
    </row>
    <row r="50" spans="1:14" ht="33.75">
      <c r="A50" s="6" t="s">
        <v>53</v>
      </c>
      <c r="B50" s="11">
        <f>SUM(B36,B41,B45,B48:B49)</f>
        <v>27770</v>
      </c>
      <c r="C50" s="11">
        <f t="shared" ref="C50:M50" si="11">SUM(C36,C41,C45,C48:C49)</f>
        <v>3876</v>
      </c>
      <c r="D50" s="11">
        <f t="shared" si="11"/>
        <v>10875</v>
      </c>
      <c r="E50" s="11">
        <f t="shared" si="11"/>
        <v>4880</v>
      </c>
      <c r="F50" s="11">
        <f t="shared" si="11"/>
        <v>14516</v>
      </c>
      <c r="G50" s="11">
        <f t="shared" si="11"/>
        <v>3878</v>
      </c>
      <c r="H50" s="15">
        <f t="shared" si="11"/>
        <v>3876</v>
      </c>
      <c r="I50" s="11">
        <f t="shared" si="11"/>
        <v>14878</v>
      </c>
      <c r="J50" s="11">
        <f t="shared" si="11"/>
        <v>10075</v>
      </c>
      <c r="K50" s="11">
        <f t="shared" si="11"/>
        <v>11076</v>
      </c>
      <c r="L50" s="11">
        <f t="shared" si="11"/>
        <v>17577</v>
      </c>
      <c r="M50" s="11">
        <f t="shared" si="11"/>
        <v>3873</v>
      </c>
      <c r="N50" s="11">
        <f t="shared" si="8"/>
        <v>127150</v>
      </c>
    </row>
    <row r="51" spans="1:14" ht="33.75">
      <c r="A51" s="6" t="s">
        <v>54</v>
      </c>
      <c r="B51" s="11">
        <f t="shared" ref="B51:M51" si="12">B31-B50</f>
        <v>-8611</v>
      </c>
      <c r="C51" s="11">
        <f t="shared" si="12"/>
        <v>-633</v>
      </c>
      <c r="D51" s="11">
        <f t="shared" si="12"/>
        <v>-1732</v>
      </c>
      <c r="E51" s="11">
        <f t="shared" si="12"/>
        <v>-1089</v>
      </c>
      <c r="F51" s="11">
        <f t="shared" si="12"/>
        <v>8827</v>
      </c>
      <c r="G51" s="11">
        <f t="shared" si="12"/>
        <v>-635</v>
      </c>
      <c r="H51" s="15">
        <f t="shared" si="12"/>
        <v>-633</v>
      </c>
      <c r="I51" s="11">
        <f t="shared" si="12"/>
        <v>8365</v>
      </c>
      <c r="J51" s="11">
        <f t="shared" si="12"/>
        <v>-364</v>
      </c>
      <c r="K51" s="11">
        <f t="shared" si="12"/>
        <v>-6904</v>
      </c>
      <c r="L51" s="11">
        <f t="shared" si="12"/>
        <v>4039</v>
      </c>
      <c r="M51" s="11">
        <f t="shared" si="12"/>
        <v>-630</v>
      </c>
      <c r="N51" s="11">
        <f t="shared" si="8"/>
        <v>0</v>
      </c>
    </row>
    <row r="52" spans="1:14">
      <c r="A52" s="5" t="s">
        <v>55</v>
      </c>
      <c r="B52" s="10"/>
      <c r="C52" s="10"/>
      <c r="D52" s="10"/>
      <c r="E52" s="10"/>
      <c r="F52" s="10"/>
      <c r="G52" s="10"/>
      <c r="H52" s="16"/>
      <c r="I52" s="10"/>
      <c r="J52" s="10"/>
      <c r="K52" s="10"/>
      <c r="L52" s="10"/>
      <c r="M52" s="10"/>
      <c r="N52" s="11">
        <f t="shared" si="8"/>
        <v>0</v>
      </c>
    </row>
    <row r="53" spans="1:14">
      <c r="A53" s="5" t="s">
        <v>64</v>
      </c>
      <c r="B53" s="10"/>
      <c r="C53" s="10"/>
      <c r="D53" s="10"/>
      <c r="E53" s="10"/>
      <c r="F53" s="10"/>
      <c r="G53" s="10"/>
      <c r="H53" s="16"/>
      <c r="I53" s="10"/>
      <c r="J53" s="10"/>
      <c r="K53" s="10"/>
      <c r="L53" s="10"/>
      <c r="M53" s="10"/>
      <c r="N53" s="11">
        <f t="shared" si="8"/>
        <v>0</v>
      </c>
    </row>
    <row r="54" spans="1:14" ht="22.5">
      <c r="A54" s="6" t="s">
        <v>56</v>
      </c>
      <c r="B54" s="11">
        <f>(B52-B53)</f>
        <v>0</v>
      </c>
      <c r="C54" s="11">
        <f t="shared" ref="C54:M54" si="13">(C52-C53)</f>
        <v>0</v>
      </c>
      <c r="D54" s="11">
        <f t="shared" si="13"/>
        <v>0</v>
      </c>
      <c r="E54" s="11">
        <f t="shared" si="13"/>
        <v>0</v>
      </c>
      <c r="F54" s="11">
        <f t="shared" si="13"/>
        <v>0</v>
      </c>
      <c r="G54" s="11">
        <f t="shared" si="13"/>
        <v>0</v>
      </c>
      <c r="H54" s="15">
        <f t="shared" si="13"/>
        <v>0</v>
      </c>
      <c r="I54" s="11">
        <f t="shared" si="13"/>
        <v>0</v>
      </c>
      <c r="J54" s="11">
        <f t="shared" si="13"/>
        <v>0</v>
      </c>
      <c r="K54" s="11">
        <f t="shared" si="13"/>
        <v>0</v>
      </c>
      <c r="L54" s="11">
        <f t="shared" si="13"/>
        <v>0</v>
      </c>
      <c r="M54" s="11">
        <f t="shared" si="13"/>
        <v>0</v>
      </c>
      <c r="N54" s="11">
        <f t="shared" si="8"/>
        <v>0</v>
      </c>
    </row>
    <row r="55" spans="1:14">
      <c r="A55" s="5" t="s">
        <v>57</v>
      </c>
      <c r="B55" s="10"/>
      <c r="C55" s="10"/>
      <c r="D55" s="10"/>
      <c r="E55" s="10"/>
      <c r="F55" s="10"/>
      <c r="G55" s="10"/>
      <c r="H55" s="16"/>
      <c r="I55" s="10"/>
      <c r="J55" s="10"/>
      <c r="K55" s="10"/>
      <c r="L55" s="10"/>
      <c r="M55" s="10"/>
      <c r="N55" s="11">
        <f t="shared" si="8"/>
        <v>0</v>
      </c>
    </row>
    <row r="56" spans="1:14">
      <c r="A56" s="5" t="s">
        <v>58</v>
      </c>
      <c r="B56" s="10"/>
      <c r="C56" s="10"/>
      <c r="D56" s="10"/>
      <c r="E56" s="10"/>
      <c r="F56" s="10"/>
      <c r="G56" s="10"/>
      <c r="H56" s="16"/>
      <c r="I56" s="10"/>
      <c r="J56" s="10"/>
      <c r="K56" s="10"/>
      <c r="L56" s="10"/>
      <c r="M56" s="10"/>
      <c r="N56" s="11">
        <f t="shared" si="8"/>
        <v>0</v>
      </c>
    </row>
    <row r="57" spans="1:14" ht="22.5">
      <c r="A57" s="6" t="s">
        <v>59</v>
      </c>
      <c r="B57" s="11">
        <f>(B55-B56)</f>
        <v>0</v>
      </c>
      <c r="C57" s="11">
        <f t="shared" ref="C57:M57" si="14">(C55-C56)</f>
        <v>0</v>
      </c>
      <c r="D57" s="11">
        <f t="shared" si="14"/>
        <v>0</v>
      </c>
      <c r="E57" s="11">
        <f t="shared" si="14"/>
        <v>0</v>
      </c>
      <c r="F57" s="11">
        <f t="shared" si="14"/>
        <v>0</v>
      </c>
      <c r="G57" s="11">
        <f t="shared" si="14"/>
        <v>0</v>
      </c>
      <c r="H57" s="15">
        <f t="shared" si="14"/>
        <v>0</v>
      </c>
      <c r="I57" s="11">
        <f t="shared" si="14"/>
        <v>0</v>
      </c>
      <c r="J57" s="11">
        <f t="shared" si="14"/>
        <v>0</v>
      </c>
      <c r="K57" s="11">
        <f t="shared" si="14"/>
        <v>0</v>
      </c>
      <c r="L57" s="11">
        <f t="shared" si="14"/>
        <v>0</v>
      </c>
      <c r="M57" s="11">
        <f t="shared" si="14"/>
        <v>0</v>
      </c>
      <c r="N57" s="11">
        <f t="shared" si="8"/>
        <v>0</v>
      </c>
    </row>
    <row r="58" spans="1:14" ht="45">
      <c r="A58" s="6" t="s">
        <v>60</v>
      </c>
      <c r="B58" s="11">
        <f>SUM(B51+B54+B57)</f>
        <v>-8611</v>
      </c>
      <c r="C58" s="11">
        <f t="shared" ref="C58:M58" si="15">SUM(C51+C54+C57)</f>
        <v>-633</v>
      </c>
      <c r="D58" s="11">
        <f t="shared" si="15"/>
        <v>-1732</v>
      </c>
      <c r="E58" s="11">
        <f t="shared" si="15"/>
        <v>-1089</v>
      </c>
      <c r="F58" s="11">
        <f t="shared" si="15"/>
        <v>8827</v>
      </c>
      <c r="G58" s="11">
        <f t="shared" si="15"/>
        <v>-635</v>
      </c>
      <c r="H58" s="15">
        <f t="shared" si="15"/>
        <v>-633</v>
      </c>
      <c r="I58" s="11">
        <f t="shared" si="15"/>
        <v>8365</v>
      </c>
      <c r="J58" s="11">
        <f t="shared" si="15"/>
        <v>-364</v>
      </c>
      <c r="K58" s="11">
        <f t="shared" si="15"/>
        <v>-6904</v>
      </c>
      <c r="L58" s="11">
        <f t="shared" si="15"/>
        <v>4039</v>
      </c>
      <c r="M58" s="11">
        <f t="shared" si="15"/>
        <v>-630</v>
      </c>
      <c r="N58" s="11">
        <f t="shared" si="8"/>
        <v>0</v>
      </c>
    </row>
    <row r="59" spans="1:14">
      <c r="A59" s="8"/>
      <c r="B59" s="9"/>
      <c r="C59" s="9"/>
      <c r="D59" s="9"/>
      <c r="E59" s="9"/>
      <c r="F59" s="9"/>
      <c r="G59" s="9"/>
      <c r="H59" s="13"/>
      <c r="I59" s="9"/>
      <c r="J59" s="9"/>
      <c r="K59" s="9"/>
      <c r="L59" s="9"/>
      <c r="M59" s="9"/>
      <c r="N59" s="9"/>
    </row>
    <row r="60" spans="1:14">
      <c r="A60" s="8"/>
      <c r="B60" s="9"/>
      <c r="C60" s="9"/>
      <c r="D60" s="9"/>
      <c r="E60" s="9"/>
      <c r="F60" s="9"/>
      <c r="G60" s="9"/>
      <c r="H60" s="13"/>
      <c r="I60" s="9"/>
      <c r="J60" s="9"/>
      <c r="K60" s="9"/>
      <c r="L60" s="9"/>
      <c r="M60" s="9"/>
      <c r="N60" s="9"/>
    </row>
    <row r="61" spans="1:14">
      <c r="A61" s="8"/>
      <c r="B61" s="9"/>
      <c r="C61" s="9"/>
      <c r="D61" s="9"/>
      <c r="E61" s="9"/>
      <c r="F61" s="9"/>
      <c r="G61" s="9"/>
      <c r="H61" s="13"/>
      <c r="I61" s="9"/>
      <c r="J61" s="9"/>
      <c r="K61" s="9"/>
      <c r="L61" s="9"/>
      <c r="M61" s="9"/>
      <c r="N61" s="9"/>
    </row>
    <row r="62" spans="1:14">
      <c r="A62" s="8"/>
      <c r="B62" s="9"/>
      <c r="C62" s="9"/>
      <c r="D62" s="9"/>
      <c r="E62" s="9"/>
      <c r="F62" s="9"/>
      <c r="G62" s="9"/>
      <c r="H62" s="13"/>
      <c r="I62" s="9"/>
      <c r="J62" s="9"/>
      <c r="K62" s="9"/>
      <c r="L62" s="9"/>
      <c r="M62" s="9"/>
      <c r="N62" s="9"/>
    </row>
    <row r="63" spans="1:14">
      <c r="A63" s="8"/>
      <c r="B63" s="9"/>
      <c r="C63" s="9"/>
      <c r="D63" s="9"/>
      <c r="E63" s="9"/>
      <c r="F63" s="9"/>
      <c r="G63" s="9"/>
      <c r="H63" s="13"/>
      <c r="I63" s="9"/>
      <c r="J63" s="9"/>
      <c r="K63" s="9"/>
      <c r="L63" s="9"/>
      <c r="M63" s="9"/>
      <c r="N63" s="9"/>
    </row>
    <row r="64" spans="1:14">
      <c r="A64" s="8"/>
      <c r="B64" s="9"/>
      <c r="C64" s="9"/>
      <c r="D64" s="9"/>
      <c r="E64" s="9"/>
      <c r="F64" s="9"/>
      <c r="G64" s="9"/>
      <c r="H64" s="13"/>
      <c r="I64" s="9"/>
      <c r="J64" s="9"/>
      <c r="K64" s="9"/>
      <c r="L64" s="9"/>
      <c r="M64" s="9"/>
      <c r="N64" s="9"/>
    </row>
    <row r="65" spans="1:14">
      <c r="A65" s="8"/>
      <c r="B65" s="9"/>
      <c r="C65" s="9"/>
      <c r="D65" s="9"/>
      <c r="E65" s="9"/>
      <c r="F65" s="9"/>
      <c r="G65" s="9"/>
      <c r="H65" s="13"/>
      <c r="I65" s="9"/>
      <c r="J65" s="9"/>
      <c r="K65" s="9"/>
      <c r="L65" s="9"/>
      <c r="M65" s="9"/>
      <c r="N65" s="9"/>
    </row>
    <row r="66" spans="1:14">
      <c r="A66" s="8"/>
      <c r="B66" s="9"/>
      <c r="C66" s="9"/>
      <c r="D66" s="9"/>
      <c r="E66" s="9"/>
      <c r="F66" s="9"/>
      <c r="G66" s="9"/>
      <c r="H66" s="13"/>
      <c r="I66" s="9"/>
      <c r="J66" s="9"/>
      <c r="K66" s="9"/>
      <c r="L66" s="9"/>
      <c r="M66" s="9"/>
      <c r="N66" s="9"/>
    </row>
    <row r="67" spans="1:14">
      <c r="A67" s="8"/>
      <c r="B67" s="9"/>
      <c r="C67" s="9"/>
      <c r="D67" s="9"/>
      <c r="E67" s="9"/>
      <c r="F67" s="9"/>
      <c r="G67" s="9"/>
      <c r="H67" s="13"/>
      <c r="I67" s="9"/>
      <c r="J67" s="9"/>
      <c r="K67" s="9"/>
      <c r="L67" s="9"/>
      <c r="M67" s="9"/>
      <c r="N67" s="9"/>
    </row>
    <row r="68" spans="1:14">
      <c r="A68" s="8"/>
      <c r="B68" s="9"/>
      <c r="C68" s="9"/>
      <c r="D68" s="9"/>
      <c r="E68" s="9"/>
      <c r="F68" s="9"/>
      <c r="G68" s="9"/>
      <c r="H68" s="13"/>
      <c r="I68" s="9"/>
      <c r="J68" s="9"/>
      <c r="K68" s="9"/>
      <c r="L68" s="9"/>
      <c r="M68" s="9"/>
      <c r="N68" s="9"/>
    </row>
    <row r="69" spans="1:14">
      <c r="A69" s="8"/>
      <c r="B69" s="9"/>
      <c r="C69" s="9"/>
      <c r="D69" s="9"/>
      <c r="E69" s="9"/>
      <c r="F69" s="9"/>
      <c r="G69" s="9"/>
      <c r="H69" s="13"/>
      <c r="I69" s="9"/>
      <c r="J69" s="9"/>
      <c r="K69" s="9"/>
      <c r="L69" s="9"/>
      <c r="M69" s="9"/>
      <c r="N69" s="9"/>
    </row>
    <row r="70" spans="1:14">
      <c r="A70" s="8"/>
      <c r="B70" s="9"/>
      <c r="C70" s="9"/>
      <c r="D70" s="9"/>
      <c r="E70" s="9"/>
      <c r="F70" s="9"/>
      <c r="G70" s="9"/>
      <c r="H70" s="13"/>
      <c r="I70" s="9"/>
      <c r="J70" s="9"/>
      <c r="K70" s="9"/>
      <c r="L70" s="9"/>
      <c r="M70" s="9"/>
      <c r="N70" s="9"/>
    </row>
    <row r="71" spans="1:14">
      <c r="A71" s="8"/>
      <c r="B71" s="9"/>
      <c r="C71" s="9"/>
      <c r="D71" s="9"/>
      <c r="E71" s="9"/>
      <c r="F71" s="9"/>
      <c r="G71" s="9"/>
      <c r="H71" s="13"/>
      <c r="I71" s="9"/>
      <c r="J71" s="9"/>
      <c r="K71" s="9"/>
      <c r="L71" s="9"/>
      <c r="M71" s="9"/>
      <c r="N71" s="9"/>
    </row>
    <row r="72" spans="1:14">
      <c r="A72" s="8"/>
      <c r="B72" s="9"/>
      <c r="C72" s="9"/>
      <c r="D72" s="9"/>
      <c r="E72" s="9"/>
      <c r="F72" s="9"/>
      <c r="G72" s="9"/>
      <c r="H72" s="13"/>
      <c r="I72" s="9"/>
      <c r="J72" s="9"/>
      <c r="K72" s="9"/>
      <c r="L72" s="9"/>
      <c r="M72" s="9"/>
      <c r="N72" s="9"/>
    </row>
    <row r="73" spans="1:14">
      <c r="A73" s="8"/>
      <c r="B73" s="9"/>
      <c r="C73" s="9"/>
      <c r="D73" s="9"/>
      <c r="E73" s="9"/>
      <c r="F73" s="9"/>
      <c r="G73" s="9"/>
      <c r="H73" s="13"/>
      <c r="I73" s="9"/>
      <c r="J73" s="9"/>
      <c r="K73" s="9"/>
      <c r="L73" s="9"/>
      <c r="M73" s="9"/>
      <c r="N73" s="9"/>
    </row>
    <row r="74" spans="1:14">
      <c r="A74" s="8"/>
      <c r="B74" s="9"/>
      <c r="C74" s="9"/>
      <c r="D74" s="9"/>
      <c r="E74" s="9"/>
      <c r="F74" s="9"/>
      <c r="G74" s="9"/>
      <c r="H74" s="13"/>
      <c r="I74" s="9"/>
      <c r="J74" s="9"/>
      <c r="K74" s="9"/>
      <c r="L74" s="9"/>
      <c r="M74" s="9"/>
      <c r="N74" s="9"/>
    </row>
    <row r="75" spans="1:14">
      <c r="A75" s="8"/>
      <c r="B75" s="9"/>
      <c r="C75" s="9"/>
      <c r="D75" s="9"/>
      <c r="E75" s="9"/>
      <c r="F75" s="9"/>
      <c r="G75" s="9"/>
      <c r="H75" s="13"/>
      <c r="I75" s="9"/>
      <c r="J75" s="9"/>
      <c r="K75" s="9"/>
      <c r="L75" s="9"/>
      <c r="M75" s="9"/>
      <c r="N75" s="9"/>
    </row>
    <row r="76" spans="1:14">
      <c r="A76" s="8"/>
      <c r="B76" s="9"/>
      <c r="C76" s="9"/>
      <c r="D76" s="9"/>
      <c r="E76" s="9"/>
      <c r="F76" s="9"/>
      <c r="G76" s="9"/>
      <c r="H76" s="13"/>
      <c r="I76" s="9"/>
      <c r="J76" s="9"/>
      <c r="K76" s="9"/>
      <c r="L76" s="9"/>
      <c r="M76" s="9"/>
      <c r="N76" s="9"/>
    </row>
    <row r="77" spans="1:14">
      <c r="A77" s="8"/>
      <c r="B77" s="9"/>
      <c r="C77" s="9"/>
      <c r="D77" s="9"/>
      <c r="E77" s="9"/>
      <c r="F77" s="9"/>
      <c r="G77" s="9"/>
      <c r="H77" s="13"/>
      <c r="I77" s="9"/>
      <c r="J77" s="9"/>
      <c r="K77" s="9"/>
      <c r="L77" s="9"/>
      <c r="M77" s="9"/>
      <c r="N77" s="9"/>
    </row>
    <row r="78" spans="1:14">
      <c r="A78" s="8"/>
      <c r="B78" s="9"/>
      <c r="C78" s="9"/>
      <c r="D78" s="9"/>
      <c r="E78" s="9"/>
      <c r="F78" s="9"/>
      <c r="G78" s="9"/>
      <c r="H78" s="13"/>
      <c r="I78" s="9"/>
      <c r="J78" s="9"/>
      <c r="K78" s="9"/>
      <c r="L78" s="9"/>
      <c r="M78" s="9"/>
      <c r="N78" s="9"/>
    </row>
    <row r="79" spans="1:14">
      <c r="A79" s="8"/>
      <c r="B79" s="9"/>
      <c r="C79" s="9"/>
      <c r="D79" s="9"/>
      <c r="E79" s="9"/>
      <c r="F79" s="9"/>
      <c r="G79" s="9"/>
      <c r="H79" s="13"/>
      <c r="I79" s="9"/>
      <c r="J79" s="9"/>
      <c r="K79" s="9"/>
      <c r="L79" s="9"/>
      <c r="M79" s="9"/>
      <c r="N79" s="9"/>
    </row>
    <row r="80" spans="1:14">
      <c r="A80" s="8"/>
      <c r="B80" s="9"/>
      <c r="C80" s="9"/>
      <c r="D80" s="9"/>
      <c r="E80" s="9"/>
      <c r="F80" s="9"/>
      <c r="G80" s="9"/>
      <c r="H80" s="13"/>
      <c r="I80" s="9"/>
      <c r="J80" s="9"/>
      <c r="K80" s="9"/>
      <c r="L80" s="9"/>
      <c r="M80" s="9"/>
      <c r="N80" s="9"/>
    </row>
    <row r="81" spans="1:14">
      <c r="A81" s="8"/>
      <c r="B81" s="9"/>
      <c r="C81" s="9"/>
      <c r="D81" s="9"/>
      <c r="E81" s="9"/>
      <c r="F81" s="9"/>
      <c r="G81" s="9"/>
      <c r="H81" s="13"/>
      <c r="I81" s="9"/>
      <c r="J81" s="9"/>
      <c r="K81" s="9"/>
      <c r="L81" s="9"/>
      <c r="M81" s="9"/>
      <c r="N81" s="9"/>
    </row>
    <row r="82" spans="1:14">
      <c r="A82" s="8"/>
      <c r="B82" s="9"/>
      <c r="C82" s="9"/>
      <c r="D82" s="9"/>
      <c r="E82" s="9"/>
      <c r="F82" s="9"/>
      <c r="G82" s="9"/>
      <c r="H82" s="13"/>
      <c r="I82" s="9"/>
      <c r="J82" s="9"/>
      <c r="K82" s="9"/>
      <c r="L82" s="9"/>
      <c r="M82" s="9"/>
      <c r="N82" s="9"/>
    </row>
    <row r="83" spans="1:14">
      <c r="A83" s="8"/>
      <c r="B83" s="9"/>
      <c r="C83" s="9"/>
      <c r="D83" s="9"/>
      <c r="E83" s="9"/>
      <c r="F83" s="9"/>
      <c r="G83" s="9"/>
      <c r="H83" s="13"/>
      <c r="I83" s="9"/>
      <c r="J83" s="9"/>
      <c r="K83" s="9"/>
      <c r="L83" s="9"/>
      <c r="M83" s="9"/>
      <c r="N83" s="9"/>
    </row>
    <row r="84" spans="1:14">
      <c r="A84" s="8"/>
      <c r="B84" s="9"/>
      <c r="C84" s="9"/>
      <c r="D84" s="9"/>
      <c r="E84" s="9"/>
      <c r="F84" s="9"/>
      <c r="G84" s="9"/>
      <c r="H84" s="13"/>
      <c r="I84" s="9"/>
      <c r="J84" s="9"/>
      <c r="K84" s="9"/>
      <c r="L84" s="9"/>
      <c r="M84" s="9"/>
      <c r="N84" s="9"/>
    </row>
    <row r="85" spans="1:14">
      <c r="A85" s="8"/>
      <c r="B85" s="9"/>
      <c r="C85" s="9"/>
      <c r="D85" s="9"/>
      <c r="E85" s="9"/>
      <c r="F85" s="9"/>
      <c r="G85" s="9"/>
      <c r="H85" s="13"/>
      <c r="I85" s="9"/>
      <c r="J85" s="9"/>
      <c r="K85" s="9"/>
      <c r="L85" s="9"/>
      <c r="M85" s="9"/>
      <c r="N85" s="9"/>
    </row>
    <row r="86" spans="1:14">
      <c r="A86" s="8"/>
      <c r="B86" s="9"/>
      <c r="C86" s="9"/>
      <c r="D86" s="9"/>
      <c r="E86" s="9"/>
      <c r="F86" s="9"/>
      <c r="G86" s="9"/>
      <c r="H86" s="13"/>
      <c r="I86" s="9"/>
      <c r="J86" s="9"/>
      <c r="K86" s="9"/>
      <c r="L86" s="9"/>
      <c r="M86" s="9"/>
      <c r="N86" s="9"/>
    </row>
    <row r="87" spans="1:14">
      <c r="A87" s="8"/>
      <c r="B87" s="9"/>
      <c r="C87" s="9"/>
      <c r="D87" s="9"/>
      <c r="E87" s="9"/>
      <c r="F87" s="9"/>
      <c r="G87" s="9"/>
      <c r="H87" s="13"/>
      <c r="I87" s="9"/>
      <c r="J87" s="9"/>
      <c r="K87" s="9"/>
      <c r="L87" s="9"/>
      <c r="M87" s="9"/>
      <c r="N87" s="9"/>
    </row>
    <row r="88" spans="1:14">
      <c r="A88" s="8"/>
      <c r="B88" s="9"/>
      <c r="C88" s="9"/>
      <c r="D88" s="9"/>
      <c r="E88" s="9"/>
      <c r="F88" s="9"/>
      <c r="G88" s="9"/>
      <c r="H88" s="13"/>
      <c r="I88" s="9"/>
      <c r="J88" s="9"/>
      <c r="K88" s="9"/>
      <c r="L88" s="9"/>
      <c r="M88" s="9"/>
      <c r="N88" s="9"/>
    </row>
    <row r="89" spans="1:14">
      <c r="A89" s="8"/>
      <c r="B89" s="9"/>
      <c r="C89" s="9"/>
      <c r="D89" s="9"/>
      <c r="E89" s="9"/>
      <c r="F89" s="9"/>
      <c r="G89" s="9"/>
      <c r="H89" s="13"/>
      <c r="I89" s="9"/>
      <c r="J89" s="9"/>
      <c r="K89" s="9"/>
      <c r="L89" s="9"/>
      <c r="M89" s="9"/>
      <c r="N89" s="9"/>
    </row>
    <row r="90" spans="1:14">
      <c r="A90" s="8"/>
      <c r="B90" s="9"/>
      <c r="C90" s="9"/>
      <c r="D90" s="9"/>
      <c r="E90" s="9"/>
      <c r="F90" s="9"/>
      <c r="G90" s="9"/>
      <c r="H90" s="13"/>
      <c r="I90" s="9"/>
      <c r="J90" s="9"/>
      <c r="K90" s="9"/>
      <c r="L90" s="9"/>
      <c r="M90" s="9"/>
      <c r="N90" s="9"/>
    </row>
    <row r="91" spans="1:14">
      <c r="A91" s="8"/>
      <c r="B91" s="9"/>
      <c r="C91" s="9"/>
      <c r="D91" s="9"/>
      <c r="E91" s="9"/>
      <c r="F91" s="9"/>
      <c r="G91" s="9"/>
      <c r="H91" s="13"/>
      <c r="I91" s="9"/>
      <c r="J91" s="9"/>
      <c r="K91" s="9"/>
      <c r="L91" s="9"/>
      <c r="M91" s="9"/>
      <c r="N91" s="9"/>
    </row>
    <row r="92" spans="1:14">
      <c r="A92" s="8"/>
      <c r="B92" s="9"/>
      <c r="C92" s="9"/>
      <c r="D92" s="9"/>
      <c r="E92" s="9"/>
      <c r="F92" s="9"/>
      <c r="G92" s="9"/>
      <c r="H92" s="13"/>
      <c r="I92" s="9"/>
      <c r="J92" s="9"/>
      <c r="K92" s="9"/>
      <c r="L92" s="9"/>
      <c r="M92" s="9"/>
      <c r="N92" s="9"/>
    </row>
    <row r="93" spans="1:14">
      <c r="A93" s="8"/>
      <c r="B93" s="9"/>
      <c r="C93" s="9"/>
      <c r="D93" s="9"/>
      <c r="E93" s="9"/>
      <c r="F93" s="9"/>
      <c r="G93" s="9"/>
      <c r="H93" s="13"/>
      <c r="I93" s="9"/>
      <c r="J93" s="9"/>
      <c r="K93" s="9"/>
      <c r="L93" s="9"/>
      <c r="M93" s="9"/>
      <c r="N93" s="9"/>
    </row>
    <row r="94" spans="1:14">
      <c r="A94" s="8"/>
      <c r="B94" s="9"/>
      <c r="C94" s="9"/>
      <c r="D94" s="9"/>
      <c r="E94" s="9"/>
      <c r="F94" s="9"/>
      <c r="G94" s="9"/>
      <c r="H94" s="13"/>
      <c r="I94" s="9"/>
      <c r="J94" s="9"/>
      <c r="K94" s="9"/>
      <c r="L94" s="9"/>
      <c r="M94" s="9"/>
      <c r="N94" s="9"/>
    </row>
    <row r="95" spans="1:14">
      <c r="A95" s="1"/>
    </row>
    <row r="96" spans="1:14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</sheetData>
  <mergeCells count="4">
    <mergeCell ref="M4:N4"/>
    <mergeCell ref="A2:N2"/>
    <mergeCell ref="A3:N3"/>
    <mergeCell ref="L1:N1"/>
  </mergeCells>
  <phoneticPr fontId="1" type="noConversion"/>
  <pageMargins left="0.75" right="0.75" top="1" bottom="1" header="0.5" footer="0.5"/>
  <pageSetup paperSize="9" orientation="landscape" r:id="rId1"/>
  <headerFooter alignWithMargins="0"/>
  <cellWatches>
    <cellWatch r="A56"/>
  </cellWatche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Home Office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Felsőrajk Pötréte Körjegyzőség</dc:creator>
  <cp:lastModifiedBy>User</cp:lastModifiedBy>
  <cp:lastPrinted>2017-02-23T11:48:29Z</cp:lastPrinted>
  <dcterms:created xsi:type="dcterms:W3CDTF">2009-03-11T07:55:12Z</dcterms:created>
  <dcterms:modified xsi:type="dcterms:W3CDTF">2018-07-12T13:44:41Z</dcterms:modified>
</cp:coreProperties>
</file>